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1745"/>
  </bookViews>
  <sheets>
    <sheet name="Источники" sheetId="5" r:id="rId1"/>
  </sheets>
  <externalReferences>
    <externalReference r:id="rId2"/>
    <externalReference r:id="rId3"/>
  </externalReferences>
  <definedNames>
    <definedName name="_xlnm.Print_Titles" localSheetId="0">Источники!$18:$18</definedName>
    <definedName name="_xlnm.Print_Area" localSheetId="0">Источники!$A$1:$Q$53</definedName>
  </definedNames>
  <calcPr calcId="144525"/>
</workbook>
</file>

<file path=xl/calcChain.xml><?xml version="1.0" encoding="utf-8"?>
<calcChain xmlns="http://schemas.openxmlformats.org/spreadsheetml/2006/main">
  <c r="P34" i="5" l="1"/>
  <c r="P30" i="5"/>
  <c r="P32" i="5"/>
  <c r="P33" i="5"/>
  <c r="P31" i="5"/>
  <c r="N58" i="5"/>
  <c r="L58" i="5"/>
  <c r="H58" i="5"/>
  <c r="F58" i="5"/>
  <c r="E58" i="5"/>
  <c r="N57" i="5"/>
  <c r="L57" i="5"/>
  <c r="J57" i="5"/>
  <c r="H57" i="5"/>
  <c r="F57" i="5"/>
  <c r="E57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N38" i="5"/>
  <c r="L38" i="5"/>
  <c r="J38" i="5"/>
  <c r="H38" i="5"/>
  <c r="F38" i="5"/>
  <c r="E38" i="5"/>
  <c r="D38" i="5"/>
  <c r="C38" i="5"/>
  <c r="Q37" i="5"/>
  <c r="P37" i="5"/>
  <c r="Q36" i="5"/>
  <c r="Q35" i="5" s="1"/>
  <c r="P36" i="5"/>
  <c r="P35" i="5" s="1"/>
  <c r="N35" i="5"/>
  <c r="L35" i="5"/>
  <c r="J35" i="5"/>
  <c r="H35" i="5"/>
  <c r="F35" i="5"/>
  <c r="E35" i="5"/>
  <c r="D35" i="5"/>
  <c r="C35" i="5"/>
  <c r="Q34" i="5"/>
  <c r="Q33" i="5"/>
  <c r="Q32" i="5"/>
  <c r="Q31" i="5"/>
  <c r="N30" i="5"/>
  <c r="L30" i="5"/>
  <c r="L20" i="5" s="1"/>
  <c r="L56" i="5" s="1"/>
  <c r="J30" i="5"/>
  <c r="J20" i="5" s="1"/>
  <c r="J56" i="5" s="1"/>
  <c r="H30" i="5"/>
  <c r="F30" i="5"/>
  <c r="E30" i="5"/>
  <c r="E20" i="5" s="1"/>
  <c r="E56" i="5" s="1"/>
  <c r="D30" i="5"/>
  <c r="C30" i="5"/>
  <c r="Q29" i="5"/>
  <c r="P29" i="5"/>
  <c r="Q28" i="5"/>
  <c r="P28" i="5"/>
  <c r="Q27" i="5"/>
  <c r="P27" i="5"/>
  <c r="Q26" i="5"/>
  <c r="P26" i="5"/>
  <c r="Q25" i="5"/>
  <c r="P25" i="5"/>
  <c r="Q24" i="5"/>
  <c r="P24" i="5"/>
  <c r="Q23" i="5"/>
  <c r="P23" i="5"/>
  <c r="Q22" i="5"/>
  <c r="P22" i="5"/>
  <c r="Q21" i="5"/>
  <c r="P21" i="5"/>
  <c r="D20" i="5"/>
  <c r="H20" i="5" l="1"/>
  <c r="H56" i="5" s="1"/>
  <c r="C20" i="5"/>
  <c r="F20" i="5"/>
  <c r="F56" i="5" s="1"/>
  <c r="N20" i="5"/>
  <c r="N56" i="5" s="1"/>
  <c r="Q30" i="5"/>
  <c r="Q20" i="5" s="1"/>
  <c r="P20" i="5"/>
  <c r="P55" i="5" s="1"/>
  <c r="P38" i="5"/>
</calcChain>
</file>

<file path=xl/sharedStrings.xml><?xml version="1.0" encoding="utf-8"?>
<sst xmlns="http://schemas.openxmlformats.org/spreadsheetml/2006/main" count="265" uniqueCount="86">
  <si>
    <t>Приложение  № _____</t>
  </si>
  <si>
    <t>к приказу Минэнерго России</t>
  </si>
  <si>
    <t>от «__» _____ 2015 г. №___</t>
  </si>
  <si>
    <t xml:space="preserve">         фирменное наименование субъекта электроэнергетики</t>
  </si>
  <si>
    <t>Итого за период
реализации инвестиционной программы</t>
  </si>
  <si>
    <t xml:space="preserve">Факт </t>
  </si>
  <si>
    <t>План (факт)</t>
  </si>
  <si>
    <t>План</t>
  </si>
  <si>
    <t>Факт (предложение по корректировке плана)</t>
  </si>
  <si>
    <t>Предложение по корректировке плана</t>
  </si>
  <si>
    <t>1.1</t>
  </si>
  <si>
    <t>1.2</t>
  </si>
  <si>
    <t>1</t>
  </si>
  <si>
    <t>1.3</t>
  </si>
  <si>
    <t>2</t>
  </si>
  <si>
    <t>2.1</t>
  </si>
  <si>
    <t>2.2</t>
  </si>
  <si>
    <t>2.3</t>
  </si>
  <si>
    <t>1.4</t>
  </si>
  <si>
    <t>2.4</t>
  </si>
  <si>
    <t>2.5</t>
  </si>
  <si>
    <t>2.6</t>
  </si>
  <si>
    <t>2.7</t>
  </si>
  <si>
    <t>Источники финансирования (заполняется по финансированию) инвестиционной программы</t>
  </si>
  <si>
    <t xml:space="preserve">                   период реализации инвестиционной программы</t>
  </si>
  <si>
    <t>№пп</t>
  </si>
  <si>
    <t>Источник финансирования</t>
  </si>
  <si>
    <t>Источники финансирования инвестиционной программы всего, в том числе:</t>
  </si>
  <si>
    <t>Собственные средства всего, в том числе</t>
  </si>
  <si>
    <t>Прибыль, направляемая на инвестиции, в том числе:</t>
  </si>
  <si>
    <t>1.1.1</t>
  </si>
  <si>
    <t>инвестиционная составляющая в тарифах (указать отдельно по регулируемым видам деятельности)</t>
  </si>
  <si>
    <t>1.1.2</t>
  </si>
  <si>
    <t>прибыль со свободного сектора</t>
  </si>
  <si>
    <t>1.1.3</t>
  </si>
  <si>
    <t>от технологического присоединения, в том числе</t>
  </si>
  <si>
    <t>1.1.3.1</t>
  </si>
  <si>
    <t xml:space="preserve">    от технологического присоединения генерации</t>
  </si>
  <si>
    <t>авансовое использование прибыли</t>
  </si>
  <si>
    <t>1.1.3.2</t>
  </si>
  <si>
    <t xml:space="preserve">    от технологического присоединения потребителей</t>
  </si>
  <si>
    <t>1.1.4</t>
  </si>
  <si>
    <t>Прочая прибыль</t>
  </si>
  <si>
    <t>Амортизация всего, в том числе</t>
  </si>
  <si>
    <t>1.2.1</t>
  </si>
  <si>
    <t>амортизация, учтенная в тарифах (указать отдельно по регулируемым видам деятельности)</t>
  </si>
  <si>
    <t>1.2.2</t>
  </si>
  <si>
    <t>прочая амортизация</t>
  </si>
  <si>
    <t>1.2.3</t>
  </si>
  <si>
    <t>недоиспользованная амортизация прошлых лет</t>
  </si>
  <si>
    <t>Возврат НДС</t>
  </si>
  <si>
    <t>Прочие собственные средства всего, в том числе:</t>
  </si>
  <si>
    <t>1.4.1</t>
  </si>
  <si>
    <t>средства допэмиссии</t>
  </si>
  <si>
    <t>1.5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</si>
  <si>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</si>
  <si>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</si>
  <si>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</si>
  <si>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</si>
  <si>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Займы организаций</t>
  </si>
  <si>
    <t>Бюджетное финансирование</t>
  </si>
  <si>
    <t>средства федерального бюджета текущего периода</t>
  </si>
  <si>
    <t>средства федерального бюджета, недоиспользованные в прошлых периодах</t>
  </si>
  <si>
    <t>средства регионального и местных бюджетов текущего периода</t>
  </si>
  <si>
    <t>средства регионального и местных бюджетов, недоиспользованные в прошлых периодах</t>
  </si>
  <si>
    <t>Средства внешних инвесторов</t>
  </si>
  <si>
    <t>Использование лизинга</t>
  </si>
  <si>
    <t>Прочие привлеченные средства</t>
  </si>
  <si>
    <t>Справочно для компаний на RAB регулировании (в части инвестиций по передаче электроэнергии):</t>
  </si>
  <si>
    <t>Возврат инвестированного капитала направляемый на инвестиции</t>
  </si>
  <si>
    <t>Доход на инвестированный капитал направляемый на инвестиции</t>
  </si>
  <si>
    <t>Заемные средства направляемые на инвестиции</t>
  </si>
  <si>
    <t>млн рублей</t>
  </si>
  <si>
    <t>2017 год</t>
  </si>
  <si>
    <t>2016 год</t>
  </si>
  <si>
    <t>2014 год</t>
  </si>
  <si>
    <t>2015 год</t>
  </si>
  <si>
    <t>нд</t>
  </si>
  <si>
    <t>АО "Чувашская энергосбытовая компания"</t>
  </si>
  <si>
    <t>на период с 2017-2021 гг..</t>
  </si>
  <si>
    <t>2019 год</t>
  </si>
  <si>
    <r>
      <t xml:space="preserve">Год раскрытия информации: </t>
    </r>
    <r>
      <rPr>
        <b/>
        <u/>
        <sz val="12"/>
        <rFont val="Times New Roman"/>
        <family val="1"/>
        <charset val="204"/>
      </rPr>
      <t>2017</t>
    </r>
    <r>
      <rPr>
        <b/>
        <sz val="12"/>
        <rFont val="Times New Roman"/>
        <family val="1"/>
        <charset val="204"/>
      </rPr>
      <t xml:space="preserve"> год</t>
    </r>
  </si>
  <si>
    <t xml:space="preserve">2018 год </t>
  </si>
  <si>
    <t xml:space="preserve">2020 год </t>
  </si>
  <si>
    <t xml:space="preserve">2021 год </t>
  </si>
  <si>
    <t>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</si>
</sst>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_ ;\-#,##0\ "/>
    <numFmt numFmtId="165" formatCode="_-* #,##0.00\ _р_._-;\-* #,##0.00\ _р_._-;_-* &quot;-&quot;??\ _р_._-;_-@_-"/>
    <numFmt numFmtId="166" formatCode="0.0"/>
    <numFmt numFmtId="167" formatCode="0.0000"/>
  </numFmts>
  <fonts count="4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23" borderId="8" applyNumberFormat="0" applyFont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/>
    <xf numFmtId="0" fontId="26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0" fontId="30" fillId="0" borderId="0"/>
  </cellStyleXfs>
  <cellXfs count="86">
    <xf numFmtId="0" fontId="0" fillId="0" borderId="0" xfId="0"/>
    <xf numFmtId="0" fontId="1" fillId="0" borderId="0" xfId="41" applyFont="1"/>
    <xf numFmtId="0" fontId="1" fillId="0" borderId="0" xfId="41" applyFont="1" applyFill="1"/>
    <xf numFmtId="0" fontId="2" fillId="0" borderId="0" xfId="41" applyFont="1" applyAlignment="1">
      <alignment horizontal="right" vertical="center"/>
    </xf>
    <xf numFmtId="0" fontId="2" fillId="0" borderId="0" xfId="41" applyFont="1" applyAlignment="1">
      <alignment horizontal="right"/>
    </xf>
    <xf numFmtId="0" fontId="33" fillId="0" borderId="0" xfId="51" applyFont="1" applyAlignment="1">
      <alignment horizontal="center" vertical="center"/>
    </xf>
    <xf numFmtId="0" fontId="3" fillId="0" borderId="14" xfId="41" applyFont="1" applyBorder="1" applyAlignment="1">
      <alignment horizontal="center" vertical="center" wrapText="1"/>
    </xf>
    <xf numFmtId="0" fontId="6" fillId="0" borderId="30" xfId="41" applyFont="1" applyFill="1" applyBorder="1" applyAlignment="1">
      <alignment horizontal="center" vertical="center" wrapText="1"/>
    </xf>
    <xf numFmtId="0" fontId="3" fillId="0" borderId="19" xfId="41" applyFont="1" applyBorder="1" applyAlignment="1">
      <alignment horizontal="center" vertical="center"/>
    </xf>
    <xf numFmtId="0" fontId="3" fillId="0" borderId="33" xfId="41" applyFont="1" applyBorder="1" applyAlignment="1">
      <alignment horizontal="center" vertical="center" wrapText="1"/>
    </xf>
    <xf numFmtId="0" fontId="3" fillId="0" borderId="0" xfId="41" applyFont="1" applyFill="1" applyAlignment="1"/>
    <xf numFmtId="0" fontId="1" fillId="0" borderId="0" xfId="41" applyFont="1" applyAlignment="1">
      <alignment horizontal="left"/>
    </xf>
    <xf numFmtId="0" fontId="35" fillId="0" borderId="0" xfId="51" applyFont="1" applyAlignment="1">
      <alignment vertical="center"/>
    </xf>
    <xf numFmtId="0" fontId="36" fillId="0" borderId="0" xfId="51" applyFont="1"/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/>
    </xf>
    <xf numFmtId="0" fontId="1" fillId="0" borderId="0" xfId="41" applyFont="1" applyAlignment="1">
      <alignment horizontal="right"/>
    </xf>
    <xf numFmtId="0" fontId="3" fillId="0" borderId="0" xfId="41" applyFont="1"/>
    <xf numFmtId="0" fontId="3" fillId="0" borderId="28" xfId="41" applyFont="1" applyBorder="1" applyAlignment="1">
      <alignment horizontal="center" vertical="center" wrapText="1"/>
    </xf>
    <xf numFmtId="0" fontId="3" fillId="0" borderId="29" xfId="41" applyFont="1" applyBorder="1" applyAlignment="1">
      <alignment horizontal="center" vertical="center" wrapText="1"/>
    </xf>
    <xf numFmtId="0" fontId="3" fillId="0" borderId="31" xfId="41" applyFont="1" applyBorder="1" applyAlignment="1">
      <alignment horizontal="center" vertical="center" wrapText="1"/>
    </xf>
    <xf numFmtId="0" fontId="3" fillId="0" borderId="34" xfId="41" applyFont="1" applyBorder="1" applyAlignment="1">
      <alignment horizontal="center" vertical="center" wrapText="1"/>
    </xf>
    <xf numFmtId="0" fontId="3" fillId="0" borderId="35" xfId="41" applyFont="1" applyBorder="1" applyAlignment="1">
      <alignment horizontal="center" vertical="center" wrapText="1"/>
    </xf>
    <xf numFmtId="0" fontId="3" fillId="0" borderId="32" xfId="41" applyFont="1" applyBorder="1" applyAlignment="1">
      <alignment horizontal="center" vertical="center" wrapText="1"/>
    </xf>
    <xf numFmtId="0" fontId="4" fillId="0" borderId="13" xfId="41" applyFont="1" applyBorder="1" applyAlignment="1">
      <alignment horizontal="center" vertical="center" wrapText="1"/>
    </xf>
    <xf numFmtId="0" fontId="4" fillId="0" borderId="36" xfId="41" applyFont="1" applyBorder="1" applyAlignment="1">
      <alignment horizontal="center" vertical="center" wrapText="1"/>
    </xf>
    <xf numFmtId="0" fontId="3" fillId="0" borderId="37" xfId="41" applyFont="1" applyBorder="1" applyAlignment="1">
      <alignment horizontal="center" vertical="center" wrapText="1"/>
    </xf>
    <xf numFmtId="0" fontId="3" fillId="0" borderId="38" xfId="4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49" fontId="2" fillId="0" borderId="16" xfId="41" applyNumberFormat="1" applyFont="1" applyFill="1" applyBorder="1" applyAlignment="1">
      <alignment horizontal="center" vertical="center"/>
    </xf>
    <xf numFmtId="0" fontId="28" fillId="0" borderId="22" xfId="41" applyFont="1" applyFill="1" applyBorder="1" applyAlignment="1">
      <alignment horizontal="left" vertical="center" wrapText="1"/>
    </xf>
    <xf numFmtId="49" fontId="2" fillId="0" borderId="11" xfId="41" applyNumberFormat="1" applyFont="1" applyFill="1" applyBorder="1" applyAlignment="1">
      <alignment horizontal="center" vertical="center"/>
    </xf>
    <xf numFmtId="0" fontId="2" fillId="0" borderId="20" xfId="41" applyFont="1" applyFill="1" applyBorder="1" applyAlignment="1">
      <alignment horizontal="left" vertical="center" wrapText="1" indent="3"/>
    </xf>
    <xf numFmtId="49" fontId="2" fillId="0" borderId="15" xfId="41" applyNumberFormat="1" applyFont="1" applyFill="1" applyBorder="1" applyAlignment="1">
      <alignment horizontal="center" vertical="center"/>
    </xf>
    <xf numFmtId="0" fontId="2" fillId="0" borderId="21" xfId="41" applyFont="1" applyFill="1" applyBorder="1" applyAlignment="1">
      <alignment horizontal="left" vertical="center" wrapText="1" indent="3"/>
    </xf>
    <xf numFmtId="0" fontId="1" fillId="0" borderId="0" xfId="41" applyFont="1" applyFill="1" applyBorder="1"/>
    <xf numFmtId="0" fontId="1" fillId="0" borderId="0" xfId="41" applyFont="1" applyFill="1" applyBorder="1" applyAlignment="1">
      <alignment horizontal="left" vertical="center" wrapText="1" indent="4"/>
    </xf>
    <xf numFmtId="0" fontId="1" fillId="0" borderId="0" xfId="41" applyFont="1" applyFill="1" applyBorder="1" applyAlignment="1">
      <alignment horizontal="left" vertical="center"/>
    </xf>
    <xf numFmtId="0" fontId="1" fillId="0" borderId="0" xfId="41" applyFont="1" applyBorder="1"/>
    <xf numFmtId="0" fontId="3" fillId="0" borderId="0" xfId="41" applyFont="1" applyBorder="1" applyAlignment="1">
      <alignment horizontal="center" vertical="center" wrapText="1"/>
    </xf>
    <xf numFmtId="1" fontId="3" fillId="0" borderId="0" xfId="41" applyNumberFormat="1" applyFont="1" applyAlignment="1">
      <alignment horizontal="left" vertical="top"/>
    </xf>
    <xf numFmtId="2" fontId="1" fillId="0" borderId="0" xfId="41" applyNumberFormat="1" applyFont="1" applyAlignment="1">
      <alignment vertical="top"/>
    </xf>
    <xf numFmtId="49" fontId="1" fillId="0" borderId="0" xfId="41" applyNumberFormat="1" applyFont="1" applyAlignment="1">
      <alignment horizontal="left" vertical="top" wrapText="1"/>
    </xf>
    <xf numFmtId="2" fontId="1" fillId="0" borderId="0" xfId="41" applyNumberFormat="1" applyFont="1" applyAlignment="1">
      <alignment horizontal="center" vertical="top" wrapText="1"/>
    </xf>
    <xf numFmtId="0" fontId="3" fillId="0" borderId="12" xfId="41" applyFont="1" applyBorder="1" applyAlignment="1">
      <alignment horizontal="center" vertical="center"/>
    </xf>
    <xf numFmtId="0" fontId="4" fillId="0" borderId="0" xfId="41" applyFont="1" applyAlignment="1">
      <alignment horizontal="center" wrapText="1"/>
    </xf>
    <xf numFmtId="0" fontId="1" fillId="0" borderId="40" xfId="41" applyFont="1" applyBorder="1"/>
    <xf numFmtId="0" fontId="1" fillId="0" borderId="40" xfId="41" applyFont="1" applyBorder="1" applyAlignment="1">
      <alignment horizontal="right" vertical="center"/>
    </xf>
    <xf numFmtId="166" fontId="1" fillId="0" borderId="30" xfId="41" applyNumberFormat="1" applyFont="1" applyFill="1" applyBorder="1" applyAlignment="1">
      <alignment horizontal="center" vertical="center" wrapText="1"/>
    </xf>
    <xf numFmtId="166" fontId="1" fillId="0" borderId="39" xfId="41" applyNumberFormat="1" applyFont="1" applyFill="1" applyBorder="1" applyAlignment="1">
      <alignment horizontal="center" vertical="center" wrapText="1"/>
    </xf>
    <xf numFmtId="166" fontId="1" fillId="0" borderId="35" xfId="41" applyNumberFormat="1" applyFont="1" applyFill="1" applyBorder="1" applyAlignment="1">
      <alignment horizontal="center" vertical="center" wrapText="1"/>
    </xf>
    <xf numFmtId="166" fontId="1" fillId="0" borderId="31" xfId="41" applyNumberFormat="1" applyFont="1" applyFill="1" applyBorder="1" applyAlignment="1">
      <alignment horizontal="center" vertical="center" wrapText="1"/>
    </xf>
    <xf numFmtId="166" fontId="1" fillId="0" borderId="26" xfId="41" applyNumberFormat="1" applyFont="1" applyFill="1" applyBorder="1" applyAlignment="1">
      <alignment horizontal="center" vertical="center" wrapText="1"/>
    </xf>
    <xf numFmtId="166" fontId="1" fillId="0" borderId="18" xfId="41" applyNumberFormat="1" applyFont="1" applyFill="1" applyBorder="1" applyAlignment="1">
      <alignment horizontal="center" vertical="center" wrapText="1"/>
    </xf>
    <xf numFmtId="166" fontId="1" fillId="0" borderId="10" xfId="41" applyNumberFormat="1" applyFont="1" applyFill="1" applyBorder="1" applyAlignment="1">
      <alignment horizontal="center" vertical="center" wrapText="1"/>
    </xf>
    <xf numFmtId="166" fontId="1" fillId="0" borderId="10" xfId="41" applyNumberFormat="1" applyFont="1" applyFill="1" applyBorder="1" applyAlignment="1">
      <alignment horizontal="center" vertical="center"/>
    </xf>
    <xf numFmtId="166" fontId="1" fillId="0" borderId="10" xfId="41" applyNumberFormat="1" applyFont="1" applyFill="1" applyBorder="1" applyAlignment="1">
      <alignment horizontal="center"/>
    </xf>
    <xf numFmtId="166" fontId="1" fillId="0" borderId="27" xfId="41" applyNumberFormat="1" applyFont="1" applyFill="1" applyBorder="1" applyAlignment="1">
      <alignment horizontal="center" vertical="center"/>
    </xf>
    <xf numFmtId="166" fontId="29" fillId="0" borderId="19" xfId="41" applyNumberFormat="1" applyFont="1" applyFill="1" applyBorder="1" applyAlignment="1">
      <alignment horizontal="center" vertical="center" wrapText="1"/>
    </xf>
    <xf numFmtId="167" fontId="1" fillId="0" borderId="0" xfId="41" applyNumberFormat="1" applyFont="1"/>
    <xf numFmtId="166" fontId="1" fillId="0" borderId="0" xfId="41" applyNumberFormat="1" applyFont="1"/>
    <xf numFmtId="166" fontId="3" fillId="0" borderId="0" xfId="41" applyNumberFormat="1" applyFont="1" applyBorder="1" applyAlignment="1">
      <alignment horizontal="center" vertical="center" wrapText="1"/>
    </xf>
    <xf numFmtId="0" fontId="37" fillId="0" borderId="0" xfId="51" applyFont="1" applyAlignment="1">
      <alignment horizontal="center" vertical="center"/>
    </xf>
    <xf numFmtId="0" fontId="3" fillId="0" borderId="12" xfId="41" applyFont="1" applyBorder="1" applyAlignment="1">
      <alignment horizontal="center" vertical="center"/>
    </xf>
    <xf numFmtId="0" fontId="3" fillId="0" borderId="0" xfId="41" applyFont="1" applyFill="1" applyAlignment="1">
      <alignment horizontal="center"/>
    </xf>
    <xf numFmtId="0" fontId="39" fillId="0" borderId="0" xfId="5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38" fillId="0" borderId="0" xfId="51" applyFont="1" applyAlignment="1">
      <alignment horizontal="center" vertical="center"/>
    </xf>
    <xf numFmtId="0" fontId="4" fillId="0" borderId="0" xfId="41" applyFont="1" applyAlignment="1">
      <alignment horizontal="center" wrapText="1"/>
    </xf>
    <xf numFmtId="0" fontId="3" fillId="0" borderId="27" xfId="41" applyFont="1" applyBorder="1" applyAlignment="1">
      <alignment horizontal="center" vertical="center"/>
    </xf>
    <xf numFmtId="0" fontId="3" fillId="0" borderId="27" xfId="41" applyFont="1" applyBorder="1" applyAlignment="1">
      <alignment horizontal="center" vertical="center" wrapText="1"/>
    </xf>
    <xf numFmtId="0" fontId="34" fillId="0" borderId="0" xfId="41" applyFont="1" applyFill="1" applyBorder="1" applyAlignment="1">
      <alignment horizontal="center" wrapText="1"/>
    </xf>
    <xf numFmtId="0" fontId="3" fillId="0" borderId="16" xfId="41" applyFont="1" applyBorder="1" applyAlignment="1">
      <alignment horizontal="center" vertical="center" wrapText="1"/>
    </xf>
    <xf numFmtId="0" fontId="3" fillId="0" borderId="17" xfId="41" applyFont="1" applyBorder="1" applyAlignment="1">
      <alignment horizontal="center" vertical="center" wrapText="1"/>
    </xf>
    <xf numFmtId="0" fontId="3" fillId="0" borderId="22" xfId="41" applyFont="1" applyBorder="1" applyAlignment="1">
      <alignment horizontal="center" vertical="center" wrapText="1"/>
    </xf>
    <xf numFmtId="0" fontId="3" fillId="0" borderId="23" xfId="41" applyFont="1" applyBorder="1" applyAlignment="1">
      <alignment horizontal="center" vertical="center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1 2 2" xfId="67"/>
    <cellStyle name="Обычный 12 2" xfId="37"/>
    <cellStyle name="Обычный 2" xfId="38"/>
    <cellStyle name="Обычный 2 26 2" xfId="39"/>
    <cellStyle name="Обычный 3" xfId="40"/>
    <cellStyle name="Обычный 3 2" xfId="41"/>
    <cellStyle name="Обычный 3 2 2" xfId="66"/>
    <cellStyle name="Обычный 3 2 2 2" xfId="42"/>
    <cellStyle name="Обычный 3 21" xfId="43"/>
    <cellStyle name="Обычный 4" xfId="44"/>
    <cellStyle name="Обычный 4 2" xfId="45"/>
    <cellStyle name="Обычный 5" xfId="46"/>
    <cellStyle name="Обычный 6" xfId="47"/>
    <cellStyle name="Обычный 6 2" xfId="48"/>
    <cellStyle name="Обычный 6 2 2" xfId="49"/>
    <cellStyle name="Обычный 6 2 3" xfId="50"/>
    <cellStyle name="Обычный 7" xfId="51"/>
    <cellStyle name="Обычный 7 2" xfId="52"/>
    <cellStyle name="Обычный 8" xfId="53"/>
    <cellStyle name="Плохой 2" xfId="54"/>
    <cellStyle name="Пояснение 2" xfId="55"/>
    <cellStyle name="Примечание 2" xfId="56"/>
    <cellStyle name="Процентный 2" xfId="57"/>
    <cellStyle name="Процентный 3" xfId="58"/>
    <cellStyle name="Связанная ячейка 2" xfId="59"/>
    <cellStyle name="Стиль 1" xfId="60"/>
    <cellStyle name="Текст предупреждения 2" xfId="61"/>
    <cellStyle name="Финансовый 2" xfId="62"/>
    <cellStyle name="Финансовый 2 2 2 2 2" xfId="63"/>
    <cellStyle name="Финансовый 3" xfId="64"/>
    <cellStyle name="Хороший 2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ova\AppData\Local\Microsoft\Windows\Temporary%20Internet%20Files\Content.Outlook\FCQ7FMC1\&#1055;&#1088;&#1080;&#1083;&#1086;&#1078;&#1077;&#1085;&#1080;&#1077;%201_&#1060;&#1086;&#1088;&#1084;&#1072;&#1090;%20&#1048;&#1055;%20&#1056;&#1091;&#1089;&#1043;&#1080;&#1076;&#1088;&#10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ova\AppData\Local\Microsoft\Windows\Temporary%20Internet%20Files\Content.Outlook\FCQ7FMC1\&#1055;&#1088;&#1080;&#1083;&#1086;&#1078;&#1077;&#1085;&#1080;&#1103;%201-10%20(&#1088;&#1077;&#1076;&#1072;&#1082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ИП"/>
      <sheetName val="приложение 2.3"/>
      <sheetName val="Источники"/>
      <sheetName val="Финплан"/>
      <sheetName val="Риски"/>
      <sheetName val="Пояснит. записка"/>
    </sheetNames>
    <sheetDataSet>
      <sheetData sheetId="0"/>
      <sheetData sheetId="1"/>
      <sheetData sheetId="2">
        <row r="18">
          <cell r="K18">
            <v>269.98397598856798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18">
          <cell r="T18">
            <v>38.966445053999998</v>
          </cell>
          <cell r="W18">
            <v>32.248890858406781</v>
          </cell>
          <cell r="X18">
            <v>6.7175541955932205</v>
          </cell>
          <cell r="AD18">
            <v>78.741467304000011</v>
          </cell>
          <cell r="AG18">
            <v>56.745329802976975</v>
          </cell>
          <cell r="AH18">
            <v>21.996137501023028</v>
          </cell>
          <cell r="AN18">
            <v>37.022926550568002</v>
          </cell>
          <cell r="AQ18">
            <v>31.068580332345761</v>
          </cell>
          <cell r="AR18">
            <v>5.954346218222236</v>
          </cell>
          <cell r="AX18">
            <v>22.309713999999996</v>
          </cell>
          <cell r="BB18">
            <v>3.6854711999999998</v>
          </cell>
          <cell r="BH18">
            <v>22.4319238</v>
          </cell>
          <cell r="BK18">
            <v>18.728043104067794</v>
          </cell>
          <cell r="BL18">
            <v>3.7038806959322033</v>
          </cell>
          <cell r="BR18">
            <v>24.1729038</v>
          </cell>
          <cell r="BU18">
            <v>20.207393503728813</v>
          </cell>
          <cell r="BV18">
            <v>3.9655102962711855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tabSelected="1" zoomScale="74" zoomScaleNormal="74" zoomScaleSheetLayoutView="70" workbookViewId="0">
      <pane xSplit="2" ySplit="20" topLeftCell="C21" activePane="bottomRight" state="frozenSplit"/>
      <selection pane="topRight" activeCell="C1" sqref="C1"/>
      <selection pane="bottomLeft" activeCell="A21" sqref="A21"/>
      <selection pane="bottomRight" activeCell="J24" sqref="J24"/>
    </sheetView>
  </sheetViews>
  <sheetFormatPr defaultRowHeight="15.75" x14ac:dyDescent="0.25"/>
  <cols>
    <col min="1" max="1" width="9.140625" style="1"/>
    <col min="2" max="2" width="62.85546875" style="1" customWidth="1"/>
    <col min="3" max="3" width="15.42578125" style="1" customWidth="1"/>
    <col min="4" max="4" width="15" style="1" customWidth="1"/>
    <col min="5" max="5" width="15.5703125" style="1" bestFit="1" customWidth="1"/>
    <col min="6" max="6" width="9.28515625" style="1" bestFit="1" customWidth="1"/>
    <col min="7" max="7" width="21" style="1" customWidth="1"/>
    <col min="8" max="8" width="7.5703125" style="1" bestFit="1" customWidth="1"/>
    <col min="9" max="9" width="21.42578125" style="1" customWidth="1"/>
    <col min="10" max="10" width="7.140625" style="1" bestFit="1" customWidth="1"/>
    <col min="11" max="11" width="21.42578125" style="1" customWidth="1"/>
    <col min="12" max="12" width="7.140625" style="1" bestFit="1" customWidth="1"/>
    <col min="13" max="13" width="21.42578125" style="1" customWidth="1"/>
    <col min="14" max="14" width="7.140625" style="1" bestFit="1" customWidth="1"/>
    <col min="15" max="15" width="21.42578125" style="1" customWidth="1"/>
    <col min="16" max="16" width="9.28515625" style="1" customWidth="1"/>
    <col min="17" max="17" width="21.28515625" style="1" customWidth="1"/>
    <col min="18" max="16384" width="9.140625" style="1"/>
  </cols>
  <sheetData>
    <row r="1" spans="1:84" ht="18.75" x14ac:dyDescent="0.25">
      <c r="I1" s="2"/>
      <c r="J1" s="2"/>
      <c r="K1" s="2"/>
      <c r="L1" s="2"/>
      <c r="M1" s="2"/>
      <c r="N1" s="2"/>
      <c r="O1" s="2"/>
      <c r="Q1" s="3" t="s">
        <v>0</v>
      </c>
      <c r="R1" s="2"/>
      <c r="S1" s="2"/>
      <c r="U1" s="2"/>
    </row>
    <row r="2" spans="1:84" ht="18.75" x14ac:dyDescent="0.3">
      <c r="I2" s="2"/>
      <c r="J2" s="2"/>
      <c r="K2" s="2"/>
      <c r="L2" s="2"/>
      <c r="M2" s="2"/>
      <c r="N2" s="2"/>
      <c r="O2" s="2"/>
      <c r="Q2" s="4" t="s">
        <v>1</v>
      </c>
      <c r="R2" s="2"/>
      <c r="S2" s="2"/>
      <c r="U2" s="2"/>
    </row>
    <row r="3" spans="1:84" ht="18.75" x14ac:dyDescent="0.3">
      <c r="I3" s="2"/>
      <c r="J3" s="2"/>
      <c r="K3" s="2"/>
      <c r="L3" s="2"/>
      <c r="M3" s="2"/>
      <c r="N3" s="2"/>
      <c r="O3" s="2"/>
      <c r="Q3" s="4" t="s">
        <v>2</v>
      </c>
      <c r="R3" s="2"/>
      <c r="S3" s="2"/>
      <c r="U3" s="2"/>
    </row>
    <row r="5" spans="1:84" x14ac:dyDescent="0.25">
      <c r="A5" s="74" t="s">
        <v>81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7" spans="1:84" s="11" customFormat="1" ht="25.5" customHeight="1" x14ac:dyDescent="0.3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1:84" s="11" customFormat="1" ht="16.5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84" s="13" customFormat="1" x14ac:dyDescent="0.2">
      <c r="A9" s="75" t="s">
        <v>78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s="13" customFormat="1" ht="15" customHeight="1" x14ac:dyDescent="0.2">
      <c r="A10" s="72" t="s">
        <v>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84" s="1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s="13" customFormat="1" ht="15" customHeight="1" x14ac:dyDescent="0.2">
      <c r="A12" s="76" t="s">
        <v>79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</row>
    <row r="13" spans="1:84" s="13" customFormat="1" ht="15" customHeight="1" x14ac:dyDescent="0.2">
      <c r="A13" s="72" t="s">
        <v>24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</row>
    <row r="14" spans="1:84" x14ac:dyDescent="0.25">
      <c r="P14" s="16"/>
    </row>
    <row r="15" spans="1:84" ht="19.5" thickBot="1" x14ac:dyDescent="0.35">
      <c r="A15" s="17"/>
      <c r="B15" s="81"/>
      <c r="C15" s="81"/>
      <c r="D15" s="81"/>
      <c r="H15" s="56"/>
      <c r="I15" s="56"/>
      <c r="J15" s="56"/>
      <c r="K15" s="56"/>
      <c r="L15" s="56"/>
      <c r="M15" s="56"/>
      <c r="N15" s="56"/>
      <c r="O15" s="56"/>
      <c r="P15" s="56"/>
      <c r="Q15" s="57" t="s">
        <v>72</v>
      </c>
    </row>
    <row r="16" spans="1:84" ht="63" customHeight="1" x14ac:dyDescent="0.25">
      <c r="A16" s="82" t="s">
        <v>25</v>
      </c>
      <c r="B16" s="84" t="s">
        <v>26</v>
      </c>
      <c r="C16" s="8" t="s">
        <v>75</v>
      </c>
      <c r="D16" s="54" t="s">
        <v>76</v>
      </c>
      <c r="E16" s="54" t="s">
        <v>74</v>
      </c>
      <c r="F16" s="73" t="s">
        <v>73</v>
      </c>
      <c r="G16" s="73"/>
      <c r="H16" s="79" t="s">
        <v>82</v>
      </c>
      <c r="I16" s="79"/>
      <c r="J16" s="79" t="s">
        <v>80</v>
      </c>
      <c r="K16" s="79"/>
      <c r="L16" s="79" t="s">
        <v>83</v>
      </c>
      <c r="M16" s="79"/>
      <c r="N16" s="79" t="s">
        <v>84</v>
      </c>
      <c r="O16" s="79"/>
      <c r="P16" s="80" t="s">
        <v>4</v>
      </c>
      <c r="Q16" s="80"/>
    </row>
    <row r="17" spans="1:17" ht="65.25" customHeight="1" thickBot="1" x14ac:dyDescent="0.3">
      <c r="A17" s="83"/>
      <c r="B17" s="85"/>
      <c r="C17" s="9" t="s">
        <v>5</v>
      </c>
      <c r="D17" s="6" t="s">
        <v>5</v>
      </c>
      <c r="E17" s="6" t="s">
        <v>6</v>
      </c>
      <c r="F17" s="6" t="s">
        <v>7</v>
      </c>
      <c r="G17" s="6" t="s">
        <v>8</v>
      </c>
      <c r="H17" s="6" t="s">
        <v>7</v>
      </c>
      <c r="I17" s="6" t="s">
        <v>8</v>
      </c>
      <c r="J17" s="6" t="s">
        <v>7</v>
      </c>
      <c r="K17" s="6" t="s">
        <v>8</v>
      </c>
      <c r="L17" s="6" t="s">
        <v>7</v>
      </c>
      <c r="M17" s="6" t="s">
        <v>8</v>
      </c>
      <c r="N17" s="6" t="s">
        <v>7</v>
      </c>
      <c r="O17" s="6" t="s">
        <v>8</v>
      </c>
      <c r="P17" s="6" t="s">
        <v>7</v>
      </c>
      <c r="Q17" s="6" t="s">
        <v>9</v>
      </c>
    </row>
    <row r="18" spans="1:17" ht="23.25" customHeight="1" thickBot="1" x14ac:dyDescent="0.3">
      <c r="A18" s="18">
        <v>1</v>
      </c>
      <c r="B18" s="19">
        <v>2</v>
      </c>
      <c r="C18" s="7">
        <v>4</v>
      </c>
      <c r="D18" s="21">
        <v>3</v>
      </c>
      <c r="E18" s="22">
        <v>4</v>
      </c>
      <c r="F18" s="20">
        <v>5</v>
      </c>
      <c r="G18" s="20">
        <v>6</v>
      </c>
      <c r="H18" s="20">
        <v>7</v>
      </c>
      <c r="I18" s="20">
        <v>8</v>
      </c>
      <c r="J18" s="20"/>
      <c r="K18" s="20"/>
      <c r="L18" s="20"/>
      <c r="M18" s="20"/>
      <c r="N18" s="20"/>
      <c r="O18" s="20"/>
      <c r="P18" s="20">
        <v>9</v>
      </c>
      <c r="Q18" s="23">
        <v>10</v>
      </c>
    </row>
    <row r="19" spans="1:17" ht="38.25" thickBot="1" x14ac:dyDescent="0.3">
      <c r="A19" s="24"/>
      <c r="B19" s="25" t="s">
        <v>27</v>
      </c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ht="19.5" thickBot="1" x14ac:dyDescent="0.3">
      <c r="A20" s="28" t="s">
        <v>12</v>
      </c>
      <c r="B20" s="29" t="s">
        <v>28</v>
      </c>
      <c r="C20" s="58">
        <f>SUM(C21,C30,C34:C35,C37)</f>
        <v>25.378703639999998</v>
      </c>
      <c r="D20" s="58">
        <f t="shared" ref="D20:H20" si="0">SUM(D21,D30,D34:D35,D37)</f>
        <v>20.959891840000001</v>
      </c>
      <c r="E20" s="58">
        <f t="shared" si="0"/>
        <v>38.966445054000005</v>
      </c>
      <c r="F20" s="59">
        <f t="shared" si="0"/>
        <v>78.741467303999997</v>
      </c>
      <c r="G20" s="60" t="s">
        <v>77</v>
      </c>
      <c r="H20" s="61">
        <f t="shared" si="0"/>
        <v>37.022926550568002</v>
      </c>
      <c r="I20" s="60" t="s">
        <v>77</v>
      </c>
      <c r="J20" s="61">
        <f t="shared" ref="J20" si="1">SUM(J21,J30,J34:J35,J37)</f>
        <v>22.309714</v>
      </c>
      <c r="K20" s="60" t="s">
        <v>77</v>
      </c>
      <c r="L20" s="61">
        <f t="shared" ref="L20" si="2">SUM(L21,L30,L34:L35,L37)</f>
        <v>22.4319238</v>
      </c>
      <c r="M20" s="60" t="s">
        <v>77</v>
      </c>
      <c r="N20" s="61">
        <f t="shared" ref="N20" si="3">SUM(N21,N30,N34:N35,N37)</f>
        <v>24.172903799999993</v>
      </c>
      <c r="O20" s="60" t="s">
        <v>77</v>
      </c>
      <c r="P20" s="61">
        <f t="shared" ref="P20:Q20" si="4">SUM(P21,P30,P34:P35,P37)</f>
        <v>184.67893545456801</v>
      </c>
      <c r="Q20" s="61">
        <f t="shared" si="4"/>
        <v>0</v>
      </c>
    </row>
    <row r="21" spans="1:17" ht="18.75" x14ac:dyDescent="0.25">
      <c r="A21" s="30" t="s">
        <v>10</v>
      </c>
      <c r="B21" s="31" t="s">
        <v>29</v>
      </c>
      <c r="C21" s="62">
        <v>0</v>
      </c>
      <c r="D21" s="62">
        <v>0</v>
      </c>
      <c r="E21" s="62">
        <v>0</v>
      </c>
      <c r="F21" s="62">
        <v>0</v>
      </c>
      <c r="G21" s="62" t="s">
        <v>77</v>
      </c>
      <c r="H21" s="62">
        <v>0</v>
      </c>
      <c r="I21" s="62" t="s">
        <v>77</v>
      </c>
      <c r="J21" s="62">
        <v>0</v>
      </c>
      <c r="K21" s="62" t="s">
        <v>77</v>
      </c>
      <c r="L21" s="62">
        <v>0</v>
      </c>
      <c r="M21" s="62" t="s">
        <v>77</v>
      </c>
      <c r="N21" s="62">
        <v>0</v>
      </c>
      <c r="O21" s="62" t="s">
        <v>77</v>
      </c>
      <c r="P21" s="62">
        <f>SUM(C21:F21,H21,J21,L21,N21)</f>
        <v>0</v>
      </c>
      <c r="Q21" s="62">
        <f>SUM(G21,I21,K21,M21,O21)</f>
        <v>0</v>
      </c>
    </row>
    <row r="22" spans="1:17" ht="37.5" x14ac:dyDescent="0.25">
      <c r="A22" s="32" t="s">
        <v>30</v>
      </c>
      <c r="B22" s="33" t="s">
        <v>31</v>
      </c>
      <c r="C22" s="62">
        <v>0</v>
      </c>
      <c r="D22" s="62">
        <v>0</v>
      </c>
      <c r="E22" s="62">
        <v>0</v>
      </c>
      <c r="F22" s="62">
        <v>0</v>
      </c>
      <c r="G22" s="62" t="s">
        <v>77</v>
      </c>
      <c r="H22" s="62">
        <v>0</v>
      </c>
      <c r="I22" s="62" t="s">
        <v>77</v>
      </c>
      <c r="J22" s="62">
        <v>0</v>
      </c>
      <c r="K22" s="62" t="s">
        <v>77</v>
      </c>
      <c r="L22" s="62">
        <v>0</v>
      </c>
      <c r="M22" s="62" t="s">
        <v>77</v>
      </c>
      <c r="N22" s="62">
        <v>0</v>
      </c>
      <c r="O22" s="62" t="s">
        <v>77</v>
      </c>
      <c r="P22" s="62">
        <f t="shared" ref="P22:P29" si="5">SUM(C22:F22,H22,J22,L22,N22)</f>
        <v>0</v>
      </c>
      <c r="Q22" s="62">
        <f t="shared" ref="Q22:Q29" si="6">SUM(G22,I22,K22,M22,O22)</f>
        <v>0</v>
      </c>
    </row>
    <row r="23" spans="1:17" ht="18.75" x14ac:dyDescent="0.25">
      <c r="A23" s="32" t="s">
        <v>32</v>
      </c>
      <c r="B23" s="34" t="s">
        <v>33</v>
      </c>
      <c r="C23" s="62">
        <v>0</v>
      </c>
      <c r="D23" s="62">
        <v>0</v>
      </c>
      <c r="E23" s="62">
        <v>0</v>
      </c>
      <c r="F23" s="62">
        <v>0</v>
      </c>
      <c r="G23" s="62" t="s">
        <v>77</v>
      </c>
      <c r="H23" s="62">
        <v>0</v>
      </c>
      <c r="I23" s="62" t="s">
        <v>77</v>
      </c>
      <c r="J23" s="62">
        <v>0</v>
      </c>
      <c r="K23" s="62" t="s">
        <v>77</v>
      </c>
      <c r="L23" s="62">
        <v>0</v>
      </c>
      <c r="M23" s="62" t="s">
        <v>77</v>
      </c>
      <c r="N23" s="62">
        <v>0</v>
      </c>
      <c r="O23" s="62" t="s">
        <v>77</v>
      </c>
      <c r="P23" s="62">
        <f t="shared" si="5"/>
        <v>0</v>
      </c>
      <c r="Q23" s="62">
        <f t="shared" si="6"/>
        <v>0</v>
      </c>
    </row>
    <row r="24" spans="1:17" ht="18.75" x14ac:dyDescent="0.25">
      <c r="A24" s="32" t="s">
        <v>34</v>
      </c>
      <c r="B24" s="33" t="s">
        <v>35</v>
      </c>
      <c r="C24" s="62">
        <v>0</v>
      </c>
      <c r="D24" s="62">
        <v>0</v>
      </c>
      <c r="E24" s="62">
        <v>0</v>
      </c>
      <c r="F24" s="62">
        <v>0</v>
      </c>
      <c r="G24" s="62" t="s">
        <v>77</v>
      </c>
      <c r="H24" s="62">
        <v>0</v>
      </c>
      <c r="I24" s="62" t="s">
        <v>77</v>
      </c>
      <c r="J24" s="62">
        <v>0</v>
      </c>
      <c r="K24" s="62" t="s">
        <v>77</v>
      </c>
      <c r="L24" s="62">
        <v>0</v>
      </c>
      <c r="M24" s="62" t="s">
        <v>77</v>
      </c>
      <c r="N24" s="62">
        <v>0</v>
      </c>
      <c r="O24" s="62" t="s">
        <v>77</v>
      </c>
      <c r="P24" s="62">
        <f t="shared" si="5"/>
        <v>0</v>
      </c>
      <c r="Q24" s="62">
        <f t="shared" si="6"/>
        <v>0</v>
      </c>
    </row>
    <row r="25" spans="1:17" ht="18.75" x14ac:dyDescent="0.25">
      <c r="A25" s="32" t="s">
        <v>36</v>
      </c>
      <c r="B25" s="34" t="s">
        <v>37</v>
      </c>
      <c r="C25" s="62">
        <v>0</v>
      </c>
      <c r="D25" s="62">
        <v>0</v>
      </c>
      <c r="E25" s="62">
        <v>0</v>
      </c>
      <c r="F25" s="62">
        <v>0</v>
      </c>
      <c r="G25" s="62" t="s">
        <v>77</v>
      </c>
      <c r="H25" s="62">
        <v>0</v>
      </c>
      <c r="I25" s="62" t="s">
        <v>77</v>
      </c>
      <c r="J25" s="62">
        <v>0</v>
      </c>
      <c r="K25" s="62" t="s">
        <v>77</v>
      </c>
      <c r="L25" s="62">
        <v>0</v>
      </c>
      <c r="M25" s="62" t="s">
        <v>77</v>
      </c>
      <c r="N25" s="62">
        <v>0</v>
      </c>
      <c r="O25" s="62" t="s">
        <v>77</v>
      </c>
      <c r="P25" s="62">
        <f t="shared" si="5"/>
        <v>0</v>
      </c>
      <c r="Q25" s="62">
        <f t="shared" si="6"/>
        <v>0</v>
      </c>
    </row>
    <row r="26" spans="1:17" ht="18.75" x14ac:dyDescent="0.25">
      <c r="A26" s="32"/>
      <c r="B26" s="35" t="s">
        <v>38</v>
      </c>
      <c r="C26" s="62">
        <v>0</v>
      </c>
      <c r="D26" s="62">
        <v>0</v>
      </c>
      <c r="E26" s="62">
        <v>0</v>
      </c>
      <c r="F26" s="62">
        <v>0</v>
      </c>
      <c r="G26" s="62" t="s">
        <v>77</v>
      </c>
      <c r="H26" s="62">
        <v>0</v>
      </c>
      <c r="I26" s="62" t="s">
        <v>77</v>
      </c>
      <c r="J26" s="62">
        <v>0</v>
      </c>
      <c r="K26" s="62" t="s">
        <v>77</v>
      </c>
      <c r="L26" s="62">
        <v>0</v>
      </c>
      <c r="M26" s="62" t="s">
        <v>77</v>
      </c>
      <c r="N26" s="62">
        <v>0</v>
      </c>
      <c r="O26" s="62" t="s">
        <v>77</v>
      </c>
      <c r="P26" s="62">
        <f>SUM(C26:F26,H26,J26,L26,N26)</f>
        <v>0</v>
      </c>
      <c r="Q26" s="62">
        <f t="shared" si="6"/>
        <v>0</v>
      </c>
    </row>
    <row r="27" spans="1:17" ht="18.75" x14ac:dyDescent="0.25">
      <c r="A27" s="32" t="s">
        <v>39</v>
      </c>
      <c r="B27" s="34" t="s">
        <v>40</v>
      </c>
      <c r="C27" s="62">
        <v>0</v>
      </c>
      <c r="D27" s="62">
        <v>0</v>
      </c>
      <c r="E27" s="62">
        <v>0</v>
      </c>
      <c r="F27" s="62">
        <v>0</v>
      </c>
      <c r="G27" s="62" t="s">
        <v>77</v>
      </c>
      <c r="H27" s="62">
        <v>0</v>
      </c>
      <c r="I27" s="62" t="s">
        <v>77</v>
      </c>
      <c r="J27" s="62">
        <v>0</v>
      </c>
      <c r="K27" s="62" t="s">
        <v>77</v>
      </c>
      <c r="L27" s="62">
        <v>0</v>
      </c>
      <c r="M27" s="62" t="s">
        <v>77</v>
      </c>
      <c r="N27" s="62">
        <v>0</v>
      </c>
      <c r="O27" s="62" t="s">
        <v>77</v>
      </c>
      <c r="P27" s="62">
        <f t="shared" si="5"/>
        <v>0</v>
      </c>
      <c r="Q27" s="62">
        <f t="shared" si="6"/>
        <v>0</v>
      </c>
    </row>
    <row r="28" spans="1:17" ht="18.75" x14ac:dyDescent="0.25">
      <c r="A28" s="32"/>
      <c r="B28" s="35" t="s">
        <v>38</v>
      </c>
      <c r="C28" s="62">
        <v>0</v>
      </c>
      <c r="D28" s="62">
        <v>0</v>
      </c>
      <c r="E28" s="62">
        <v>0</v>
      </c>
      <c r="F28" s="62">
        <v>0</v>
      </c>
      <c r="G28" s="62" t="s">
        <v>77</v>
      </c>
      <c r="H28" s="62">
        <v>0</v>
      </c>
      <c r="I28" s="62" t="s">
        <v>77</v>
      </c>
      <c r="J28" s="62">
        <v>0</v>
      </c>
      <c r="K28" s="62" t="s">
        <v>77</v>
      </c>
      <c r="L28" s="62">
        <v>0</v>
      </c>
      <c r="M28" s="62" t="s">
        <v>77</v>
      </c>
      <c r="N28" s="62">
        <v>0</v>
      </c>
      <c r="O28" s="62" t="s">
        <v>77</v>
      </c>
      <c r="P28" s="62">
        <f t="shared" si="5"/>
        <v>0</v>
      </c>
      <c r="Q28" s="62">
        <f t="shared" si="6"/>
        <v>0</v>
      </c>
    </row>
    <row r="29" spans="1:17" ht="18.75" x14ac:dyDescent="0.25">
      <c r="A29" s="32" t="s">
        <v>41</v>
      </c>
      <c r="B29" s="34" t="s">
        <v>42</v>
      </c>
      <c r="C29" s="62">
        <v>0</v>
      </c>
      <c r="D29" s="62">
        <v>0</v>
      </c>
      <c r="E29" s="62">
        <v>0</v>
      </c>
      <c r="F29" s="62">
        <v>0</v>
      </c>
      <c r="G29" s="62" t="s">
        <v>77</v>
      </c>
      <c r="H29" s="62">
        <v>0</v>
      </c>
      <c r="I29" s="62" t="s">
        <v>77</v>
      </c>
      <c r="J29" s="62">
        <v>0</v>
      </c>
      <c r="K29" s="62" t="s">
        <v>77</v>
      </c>
      <c r="L29" s="62">
        <v>0</v>
      </c>
      <c r="M29" s="62" t="s">
        <v>77</v>
      </c>
      <c r="N29" s="62">
        <v>0</v>
      </c>
      <c r="O29" s="62" t="s">
        <v>77</v>
      </c>
      <c r="P29" s="62">
        <f t="shared" si="5"/>
        <v>0</v>
      </c>
      <c r="Q29" s="62">
        <f t="shared" si="6"/>
        <v>0</v>
      </c>
    </row>
    <row r="30" spans="1:17" ht="18.75" x14ac:dyDescent="0.25">
      <c r="A30" s="32" t="s">
        <v>11</v>
      </c>
      <c r="B30" s="34" t="s">
        <v>43</v>
      </c>
      <c r="C30" s="63">
        <f>SUM(C31:C33)</f>
        <v>21.568903639999998</v>
      </c>
      <c r="D30" s="63">
        <f t="shared" ref="D30:F30" si="7">SUM(D31:D33)</f>
        <v>20.222325430800002</v>
      </c>
      <c r="E30" s="63">
        <f t="shared" si="7"/>
        <v>32.569219338406782</v>
      </c>
      <c r="F30" s="63">
        <f t="shared" si="7"/>
        <v>66.733969749152536</v>
      </c>
      <c r="G30" s="62" t="s">
        <v>77</v>
      </c>
      <c r="H30" s="64">
        <f t="shared" ref="H30" si="8">SUM(H31:H33)</f>
        <v>31.377535212345766</v>
      </c>
      <c r="I30" s="62" t="s">
        <v>77</v>
      </c>
      <c r="J30" s="64">
        <f t="shared" ref="J30" si="9">SUM(J31:J33)</f>
        <v>18.910450000000001</v>
      </c>
      <c r="K30" s="62" t="s">
        <v>77</v>
      </c>
      <c r="L30" s="64">
        <f t="shared" ref="L30" si="10">SUM(L31:L33)</f>
        <v>19.012278644067795</v>
      </c>
      <c r="M30" s="62" t="s">
        <v>77</v>
      </c>
      <c r="N30" s="64">
        <f t="shared" ref="N30" si="11">SUM(N31:N33)</f>
        <v>20.487685423728809</v>
      </c>
      <c r="O30" s="62" t="s">
        <v>77</v>
      </c>
      <c r="P30" s="64">
        <f>SUM(P31:P33)</f>
        <v>156.52191902929493</v>
      </c>
      <c r="Q30" s="64">
        <f t="shared" ref="Q30" si="12">SUM(Q31:Q33)</f>
        <v>0</v>
      </c>
    </row>
    <row r="31" spans="1:17" ht="37.5" x14ac:dyDescent="0.25">
      <c r="A31" s="32" t="s">
        <v>44</v>
      </c>
      <c r="B31" s="33" t="s">
        <v>45</v>
      </c>
      <c r="C31" s="63">
        <v>21.238299999999999</v>
      </c>
      <c r="D31" s="64">
        <v>19.901996950800001</v>
      </c>
      <c r="E31" s="64">
        <v>32.248890858406781</v>
      </c>
      <c r="F31" s="64">
        <v>56.745329802976961</v>
      </c>
      <c r="G31" s="62" t="s">
        <v>77</v>
      </c>
      <c r="H31" s="65">
        <v>31.068580332345764</v>
      </c>
      <c r="I31" s="62" t="s">
        <v>77</v>
      </c>
      <c r="J31" s="65">
        <v>18.624242800000001</v>
      </c>
      <c r="K31" s="62" t="s">
        <v>77</v>
      </c>
      <c r="L31" s="65">
        <v>18.728043104067794</v>
      </c>
      <c r="M31" s="62" t="s">
        <v>77</v>
      </c>
      <c r="N31" s="65">
        <v>20.207393503728809</v>
      </c>
      <c r="O31" s="62" t="s">
        <v>77</v>
      </c>
      <c r="P31" s="65">
        <f>SUM(F31,H31,J31,L31,N31)</f>
        <v>145.37358954311935</v>
      </c>
      <c r="Q31" s="65">
        <f>SUM(G31,I31,K31,M31,O31)</f>
        <v>0</v>
      </c>
    </row>
    <row r="32" spans="1:17" ht="18.75" x14ac:dyDescent="0.25">
      <c r="A32" s="32" t="s">
        <v>46</v>
      </c>
      <c r="B32" s="34" t="s">
        <v>47</v>
      </c>
      <c r="C32" s="63">
        <v>0.33060363999999998</v>
      </c>
      <c r="D32" s="64">
        <v>0.32032848000000003</v>
      </c>
      <c r="E32" s="64">
        <v>0.32032848000000003</v>
      </c>
      <c r="F32" s="64">
        <v>1.802103417882353</v>
      </c>
      <c r="G32" s="62" t="s">
        <v>77</v>
      </c>
      <c r="H32" s="65">
        <v>0.30895487999999999</v>
      </c>
      <c r="I32" s="62" t="s">
        <v>77</v>
      </c>
      <c r="J32" s="65">
        <v>0.28620719999999999</v>
      </c>
      <c r="K32" s="62" t="s">
        <v>77</v>
      </c>
      <c r="L32" s="65">
        <v>0.28423554000000001</v>
      </c>
      <c r="M32" s="62" t="s">
        <v>77</v>
      </c>
      <c r="N32" s="65">
        <v>0.28029192000000003</v>
      </c>
      <c r="O32" s="62" t="s">
        <v>77</v>
      </c>
      <c r="P32" s="65">
        <f t="shared" ref="P32:P33" si="13">SUM(F32,H32,J32,L32,N32)</f>
        <v>2.961792957882353</v>
      </c>
      <c r="Q32" s="65">
        <f t="shared" ref="Q32:Q33" si="14">SUM(G32,I32,K32,M32,O32)</f>
        <v>0</v>
      </c>
    </row>
    <row r="33" spans="1:17" ht="18.75" x14ac:dyDescent="0.25">
      <c r="A33" s="32" t="s">
        <v>48</v>
      </c>
      <c r="B33" s="34" t="s">
        <v>49</v>
      </c>
      <c r="C33" s="63"/>
      <c r="D33" s="63"/>
      <c r="E33" s="63">
        <v>0</v>
      </c>
      <c r="F33" s="63">
        <v>8.186536528293221</v>
      </c>
      <c r="G33" s="62" t="s">
        <v>77</v>
      </c>
      <c r="H33" s="63">
        <v>0</v>
      </c>
      <c r="I33" s="62" t="s">
        <v>77</v>
      </c>
      <c r="J33" s="63">
        <v>0</v>
      </c>
      <c r="K33" s="62" t="s">
        <v>77</v>
      </c>
      <c r="L33" s="63">
        <v>0</v>
      </c>
      <c r="M33" s="62" t="s">
        <v>77</v>
      </c>
      <c r="N33" s="63">
        <v>0</v>
      </c>
      <c r="O33" s="62" t="s">
        <v>77</v>
      </c>
      <c r="P33" s="65">
        <f t="shared" si="13"/>
        <v>8.186536528293221</v>
      </c>
      <c r="Q33" s="65">
        <f t="shared" si="14"/>
        <v>0</v>
      </c>
    </row>
    <row r="34" spans="1:17" ht="18.75" x14ac:dyDescent="0.25">
      <c r="A34" s="32" t="s">
        <v>13</v>
      </c>
      <c r="B34" s="34" t="s">
        <v>50</v>
      </c>
      <c r="C34" s="63">
        <v>3.8098000000000001</v>
      </c>
      <c r="D34" s="64">
        <v>0.73756640919999972</v>
      </c>
      <c r="E34" s="64">
        <v>6.39722571559322</v>
      </c>
      <c r="F34" s="64">
        <v>12.007497554847454</v>
      </c>
      <c r="G34" s="62" t="s">
        <v>77</v>
      </c>
      <c r="H34" s="64">
        <v>5.645391338222236</v>
      </c>
      <c r="I34" s="62" t="s">
        <v>77</v>
      </c>
      <c r="J34" s="64">
        <v>3.3992639999999996</v>
      </c>
      <c r="K34" s="62" t="s">
        <v>77</v>
      </c>
      <c r="L34" s="64">
        <v>3.4196451559322032</v>
      </c>
      <c r="M34" s="62" t="s">
        <v>77</v>
      </c>
      <c r="N34" s="64">
        <v>3.6852183762711852</v>
      </c>
      <c r="O34" s="62" t="s">
        <v>77</v>
      </c>
      <c r="P34" s="65">
        <f>SUM(F34,H34,J34,L34,N34)</f>
        <v>28.157016425273074</v>
      </c>
      <c r="Q34" s="65">
        <f>SUM(G34,I34,K34,M34,O34)</f>
        <v>0</v>
      </c>
    </row>
    <row r="35" spans="1:17" ht="18.75" x14ac:dyDescent="0.25">
      <c r="A35" s="32" t="s">
        <v>18</v>
      </c>
      <c r="B35" s="34" t="s">
        <v>51</v>
      </c>
      <c r="C35" s="63">
        <f>C36</f>
        <v>0</v>
      </c>
      <c r="D35" s="63">
        <f t="shared" ref="D35:N35" si="15">D36</f>
        <v>0</v>
      </c>
      <c r="E35" s="63">
        <f t="shared" si="15"/>
        <v>0</v>
      </c>
      <c r="F35" s="63">
        <f t="shared" si="15"/>
        <v>0</v>
      </c>
      <c r="G35" s="62" t="s">
        <v>77</v>
      </c>
      <c r="H35" s="63">
        <f t="shared" si="15"/>
        <v>0</v>
      </c>
      <c r="I35" s="62" t="s">
        <v>77</v>
      </c>
      <c r="J35" s="63">
        <f t="shared" si="15"/>
        <v>0</v>
      </c>
      <c r="K35" s="62" t="s">
        <v>77</v>
      </c>
      <c r="L35" s="63">
        <f t="shared" si="15"/>
        <v>0</v>
      </c>
      <c r="M35" s="62" t="s">
        <v>77</v>
      </c>
      <c r="N35" s="63">
        <f t="shared" si="15"/>
        <v>0</v>
      </c>
      <c r="O35" s="62" t="s">
        <v>77</v>
      </c>
      <c r="P35" s="63">
        <f t="shared" ref="P35:Q35" si="16">P36</f>
        <v>0</v>
      </c>
      <c r="Q35" s="63">
        <f t="shared" si="16"/>
        <v>0</v>
      </c>
    </row>
    <row r="36" spans="1:17" ht="18.75" x14ac:dyDescent="0.25">
      <c r="A36" s="32" t="s">
        <v>52</v>
      </c>
      <c r="B36" s="34" t="s">
        <v>53</v>
      </c>
      <c r="C36" s="63">
        <v>0</v>
      </c>
      <c r="D36" s="63">
        <v>0</v>
      </c>
      <c r="E36" s="63">
        <v>0</v>
      </c>
      <c r="F36" s="63">
        <v>0</v>
      </c>
      <c r="G36" s="62" t="s">
        <v>77</v>
      </c>
      <c r="H36" s="63">
        <v>0</v>
      </c>
      <c r="I36" s="62" t="s">
        <v>77</v>
      </c>
      <c r="J36" s="63">
        <v>0</v>
      </c>
      <c r="K36" s="62" t="s">
        <v>77</v>
      </c>
      <c r="L36" s="63">
        <v>0</v>
      </c>
      <c r="M36" s="62" t="s">
        <v>77</v>
      </c>
      <c r="N36" s="63">
        <v>0</v>
      </c>
      <c r="O36" s="62" t="s">
        <v>77</v>
      </c>
      <c r="P36" s="66">
        <f>SUM(C36:F36,H36,J36,L36,N36)</f>
        <v>0</v>
      </c>
      <c r="Q36" s="66">
        <f>SUM(G36,I36,K36,M36,O36)</f>
        <v>0</v>
      </c>
    </row>
    <row r="37" spans="1:17" ht="19.5" thickBot="1" x14ac:dyDescent="0.3">
      <c r="A37" s="36" t="s">
        <v>54</v>
      </c>
      <c r="B37" s="38" t="s">
        <v>55</v>
      </c>
      <c r="C37" s="63">
        <v>0</v>
      </c>
      <c r="D37" s="63">
        <v>0</v>
      </c>
      <c r="E37" s="63">
        <v>0</v>
      </c>
      <c r="F37" s="63">
        <v>0</v>
      </c>
      <c r="G37" s="63" t="s">
        <v>77</v>
      </c>
      <c r="H37" s="63">
        <v>0</v>
      </c>
      <c r="I37" s="63" t="s">
        <v>77</v>
      </c>
      <c r="J37" s="63">
        <v>0</v>
      </c>
      <c r="K37" s="63" t="s">
        <v>77</v>
      </c>
      <c r="L37" s="63">
        <v>0</v>
      </c>
      <c r="M37" s="63" t="s">
        <v>77</v>
      </c>
      <c r="N37" s="63">
        <v>0</v>
      </c>
      <c r="O37" s="63" t="s">
        <v>77</v>
      </c>
      <c r="P37" s="66">
        <f>SUM(C37:F37,H37,J37,L37,N37)</f>
        <v>0</v>
      </c>
      <c r="Q37" s="66">
        <f>SUM(G37,I37,K37,M37,O37)</f>
        <v>0</v>
      </c>
    </row>
    <row r="38" spans="1:17" ht="19.5" thickBot="1" x14ac:dyDescent="0.3">
      <c r="A38" s="28" t="s">
        <v>14</v>
      </c>
      <c r="B38" s="29" t="s">
        <v>56</v>
      </c>
      <c r="C38" s="58">
        <f>SUM(C39:C42,C47:C49)</f>
        <v>0</v>
      </c>
      <c r="D38" s="58">
        <f t="shared" ref="D38:Q38" si="17">SUM(D39:D42,D47:D49)</f>
        <v>0</v>
      </c>
      <c r="E38" s="58">
        <f t="shared" si="17"/>
        <v>0</v>
      </c>
      <c r="F38" s="58">
        <f t="shared" si="17"/>
        <v>0</v>
      </c>
      <c r="G38" s="58" t="s">
        <v>77</v>
      </c>
      <c r="H38" s="58">
        <f t="shared" si="17"/>
        <v>0</v>
      </c>
      <c r="I38" s="58" t="s">
        <v>77</v>
      </c>
      <c r="J38" s="58">
        <f t="shared" si="17"/>
        <v>0</v>
      </c>
      <c r="K38" s="58" t="s">
        <v>77</v>
      </c>
      <c r="L38" s="58">
        <f t="shared" si="17"/>
        <v>0</v>
      </c>
      <c r="M38" s="58" t="s">
        <v>77</v>
      </c>
      <c r="N38" s="58">
        <f t="shared" si="17"/>
        <v>0</v>
      </c>
      <c r="O38" s="58" t="s">
        <v>77</v>
      </c>
      <c r="P38" s="58">
        <f t="shared" si="17"/>
        <v>0</v>
      </c>
      <c r="Q38" s="58">
        <f t="shared" si="17"/>
        <v>0</v>
      </c>
    </row>
    <row r="39" spans="1:17" ht="18.75" x14ac:dyDescent="0.25">
      <c r="A39" s="30" t="s">
        <v>15</v>
      </c>
      <c r="B39" s="31" t="s">
        <v>57</v>
      </c>
      <c r="C39" s="62">
        <v>0</v>
      </c>
      <c r="D39" s="62">
        <v>0</v>
      </c>
      <c r="E39" s="62">
        <v>0</v>
      </c>
      <c r="F39" s="62">
        <v>0</v>
      </c>
      <c r="G39" s="62" t="s">
        <v>77</v>
      </c>
      <c r="H39" s="62">
        <v>0</v>
      </c>
      <c r="I39" s="62" t="s">
        <v>77</v>
      </c>
      <c r="J39" s="62">
        <v>0</v>
      </c>
      <c r="K39" s="62" t="s">
        <v>77</v>
      </c>
      <c r="L39" s="62">
        <v>0</v>
      </c>
      <c r="M39" s="62" t="s">
        <v>77</v>
      </c>
      <c r="N39" s="62">
        <v>0</v>
      </c>
      <c r="O39" s="62" t="s">
        <v>77</v>
      </c>
      <c r="P39" s="67">
        <f>SUM(C39:F39,H39,J39,L39,N39)</f>
        <v>0</v>
      </c>
      <c r="Q39" s="67">
        <f>SUM(G39,I39,K39,M39,O39)</f>
        <v>0</v>
      </c>
    </row>
    <row r="40" spans="1:17" ht="18.75" x14ac:dyDescent="0.25">
      <c r="A40" s="32" t="s">
        <v>16</v>
      </c>
      <c r="B40" s="34" t="s">
        <v>58</v>
      </c>
      <c r="C40" s="62">
        <v>0</v>
      </c>
      <c r="D40" s="62">
        <v>0</v>
      </c>
      <c r="E40" s="62">
        <v>0</v>
      </c>
      <c r="F40" s="62">
        <v>0</v>
      </c>
      <c r="G40" s="62" t="s">
        <v>77</v>
      </c>
      <c r="H40" s="62">
        <v>0</v>
      </c>
      <c r="I40" s="62" t="s">
        <v>77</v>
      </c>
      <c r="J40" s="62">
        <v>0</v>
      </c>
      <c r="K40" s="62" t="s">
        <v>77</v>
      </c>
      <c r="L40" s="62">
        <v>0</v>
      </c>
      <c r="M40" s="62" t="s">
        <v>77</v>
      </c>
      <c r="N40" s="62">
        <v>0</v>
      </c>
      <c r="O40" s="62" t="s">
        <v>77</v>
      </c>
      <c r="P40" s="67">
        <f t="shared" ref="P40:P45" si="18">SUM(C40:F40,H40,J40,L40,N40)</f>
        <v>0</v>
      </c>
      <c r="Q40" s="67">
        <f t="shared" ref="Q40:Q53" si="19">SUM(G40,I40,K40,M40,O40)</f>
        <v>0</v>
      </c>
    </row>
    <row r="41" spans="1:17" ht="18.75" x14ac:dyDescent="0.25">
      <c r="A41" s="32" t="s">
        <v>17</v>
      </c>
      <c r="B41" s="34" t="s">
        <v>59</v>
      </c>
      <c r="C41" s="62">
        <v>0</v>
      </c>
      <c r="D41" s="62">
        <v>0</v>
      </c>
      <c r="E41" s="62">
        <v>0</v>
      </c>
      <c r="F41" s="62">
        <v>0</v>
      </c>
      <c r="G41" s="62" t="s">
        <v>77</v>
      </c>
      <c r="H41" s="62">
        <v>0</v>
      </c>
      <c r="I41" s="62" t="s">
        <v>77</v>
      </c>
      <c r="J41" s="62">
        <v>0</v>
      </c>
      <c r="K41" s="62" t="s">
        <v>77</v>
      </c>
      <c r="L41" s="62">
        <v>0</v>
      </c>
      <c r="M41" s="62" t="s">
        <v>77</v>
      </c>
      <c r="N41" s="62">
        <v>0</v>
      </c>
      <c r="O41" s="62" t="s">
        <v>77</v>
      </c>
      <c r="P41" s="67">
        <f t="shared" si="18"/>
        <v>0</v>
      </c>
      <c r="Q41" s="67">
        <f t="shared" si="19"/>
        <v>0</v>
      </c>
    </row>
    <row r="42" spans="1:17" ht="18.75" x14ac:dyDescent="0.25">
      <c r="A42" s="32" t="s">
        <v>19</v>
      </c>
      <c r="B42" s="34" t="s">
        <v>60</v>
      </c>
      <c r="C42" s="62">
        <v>0</v>
      </c>
      <c r="D42" s="62">
        <v>0</v>
      </c>
      <c r="E42" s="62">
        <v>0</v>
      </c>
      <c r="F42" s="62">
        <v>0</v>
      </c>
      <c r="G42" s="62" t="s">
        <v>77</v>
      </c>
      <c r="H42" s="62">
        <v>0</v>
      </c>
      <c r="I42" s="62" t="s">
        <v>77</v>
      </c>
      <c r="J42" s="62">
        <v>0</v>
      </c>
      <c r="K42" s="62" t="s">
        <v>77</v>
      </c>
      <c r="L42" s="62">
        <v>0</v>
      </c>
      <c r="M42" s="62" t="s">
        <v>77</v>
      </c>
      <c r="N42" s="62">
        <v>0</v>
      </c>
      <c r="O42" s="62" t="s">
        <v>77</v>
      </c>
      <c r="P42" s="67">
        <f t="shared" si="18"/>
        <v>0</v>
      </c>
      <c r="Q42" s="67">
        <f t="shared" si="19"/>
        <v>0</v>
      </c>
    </row>
    <row r="43" spans="1:17" ht="18.75" x14ac:dyDescent="0.25">
      <c r="A43" s="32"/>
      <c r="B43" s="34" t="s">
        <v>61</v>
      </c>
      <c r="C43" s="63">
        <v>0</v>
      </c>
      <c r="D43" s="63">
        <v>0</v>
      </c>
      <c r="E43" s="63">
        <v>0</v>
      </c>
      <c r="F43" s="63">
        <v>0</v>
      </c>
      <c r="G43" s="62" t="s">
        <v>77</v>
      </c>
      <c r="H43" s="63">
        <v>0</v>
      </c>
      <c r="I43" s="62" t="s">
        <v>77</v>
      </c>
      <c r="J43" s="63">
        <v>0</v>
      </c>
      <c r="K43" s="62" t="s">
        <v>77</v>
      </c>
      <c r="L43" s="63">
        <v>0</v>
      </c>
      <c r="M43" s="62" t="s">
        <v>77</v>
      </c>
      <c r="N43" s="63">
        <v>0</v>
      </c>
      <c r="O43" s="62" t="s">
        <v>77</v>
      </c>
      <c r="P43" s="65">
        <f t="shared" si="18"/>
        <v>0</v>
      </c>
      <c r="Q43" s="65">
        <f t="shared" si="19"/>
        <v>0</v>
      </c>
    </row>
    <row r="44" spans="1:17" ht="37.5" x14ac:dyDescent="0.25">
      <c r="A44" s="32"/>
      <c r="B44" s="37" t="s">
        <v>62</v>
      </c>
      <c r="C44" s="63">
        <v>0</v>
      </c>
      <c r="D44" s="63">
        <v>0</v>
      </c>
      <c r="E44" s="63">
        <v>0</v>
      </c>
      <c r="F44" s="63">
        <v>0</v>
      </c>
      <c r="G44" s="62" t="s">
        <v>77</v>
      </c>
      <c r="H44" s="63">
        <v>0</v>
      </c>
      <c r="I44" s="62" t="s">
        <v>77</v>
      </c>
      <c r="J44" s="63">
        <v>0</v>
      </c>
      <c r="K44" s="62" t="s">
        <v>77</v>
      </c>
      <c r="L44" s="63">
        <v>0</v>
      </c>
      <c r="M44" s="62" t="s">
        <v>77</v>
      </c>
      <c r="N44" s="63">
        <v>0</v>
      </c>
      <c r="O44" s="62" t="s">
        <v>77</v>
      </c>
      <c r="P44" s="65">
        <f t="shared" si="18"/>
        <v>0</v>
      </c>
      <c r="Q44" s="65">
        <f t="shared" si="19"/>
        <v>0</v>
      </c>
    </row>
    <row r="45" spans="1:17" ht="37.5" x14ac:dyDescent="0.25">
      <c r="A45" s="32"/>
      <c r="B45" s="37" t="s">
        <v>63</v>
      </c>
      <c r="C45" s="63">
        <v>0</v>
      </c>
      <c r="D45" s="63">
        <v>0</v>
      </c>
      <c r="E45" s="63">
        <v>0</v>
      </c>
      <c r="F45" s="63">
        <v>0</v>
      </c>
      <c r="G45" s="62" t="s">
        <v>77</v>
      </c>
      <c r="H45" s="63">
        <v>0</v>
      </c>
      <c r="I45" s="62" t="s">
        <v>77</v>
      </c>
      <c r="J45" s="63">
        <v>0</v>
      </c>
      <c r="K45" s="62" t="s">
        <v>77</v>
      </c>
      <c r="L45" s="63">
        <v>0</v>
      </c>
      <c r="M45" s="62" t="s">
        <v>77</v>
      </c>
      <c r="N45" s="63">
        <v>0</v>
      </c>
      <c r="O45" s="62" t="s">
        <v>77</v>
      </c>
      <c r="P45" s="65">
        <f t="shared" si="18"/>
        <v>0</v>
      </c>
      <c r="Q45" s="65">
        <f t="shared" si="19"/>
        <v>0</v>
      </c>
    </row>
    <row r="46" spans="1:17" ht="37.5" x14ac:dyDescent="0.25">
      <c r="A46" s="32"/>
      <c r="B46" s="37" t="s">
        <v>64</v>
      </c>
      <c r="C46" s="63">
        <v>0</v>
      </c>
      <c r="D46" s="63">
        <v>0</v>
      </c>
      <c r="E46" s="63">
        <v>0</v>
      </c>
      <c r="F46" s="63">
        <v>0</v>
      </c>
      <c r="G46" s="62" t="s">
        <v>77</v>
      </c>
      <c r="H46" s="63">
        <v>0</v>
      </c>
      <c r="I46" s="62" t="s">
        <v>77</v>
      </c>
      <c r="J46" s="63">
        <v>0</v>
      </c>
      <c r="K46" s="62" t="s">
        <v>77</v>
      </c>
      <c r="L46" s="63">
        <v>0</v>
      </c>
      <c r="M46" s="62" t="s">
        <v>77</v>
      </c>
      <c r="N46" s="63">
        <v>0</v>
      </c>
      <c r="O46" s="62" t="s">
        <v>77</v>
      </c>
      <c r="P46" s="65">
        <f>SUM(C46:F46,H46,J46,L46,N46)</f>
        <v>0</v>
      </c>
      <c r="Q46" s="65">
        <f t="shared" si="19"/>
        <v>0</v>
      </c>
    </row>
    <row r="47" spans="1:17" ht="18.75" x14ac:dyDescent="0.25">
      <c r="A47" s="32" t="s">
        <v>20</v>
      </c>
      <c r="B47" s="34" t="s">
        <v>65</v>
      </c>
      <c r="C47" s="63">
        <v>0</v>
      </c>
      <c r="D47" s="63">
        <v>0</v>
      </c>
      <c r="E47" s="63">
        <v>0</v>
      </c>
      <c r="F47" s="63">
        <v>0</v>
      </c>
      <c r="G47" s="62" t="s">
        <v>77</v>
      </c>
      <c r="H47" s="63">
        <v>0</v>
      </c>
      <c r="I47" s="62" t="s">
        <v>77</v>
      </c>
      <c r="J47" s="63">
        <v>0</v>
      </c>
      <c r="K47" s="62" t="s">
        <v>77</v>
      </c>
      <c r="L47" s="63">
        <v>0</v>
      </c>
      <c r="M47" s="62" t="s">
        <v>77</v>
      </c>
      <c r="N47" s="63">
        <v>0</v>
      </c>
      <c r="O47" s="62" t="s">
        <v>77</v>
      </c>
      <c r="P47" s="65">
        <f t="shared" ref="P47:P48" si="20">SUM(C47:F47,H47,J47,L47,N47)</f>
        <v>0</v>
      </c>
      <c r="Q47" s="65">
        <f t="shared" si="19"/>
        <v>0</v>
      </c>
    </row>
    <row r="48" spans="1:17" ht="18.75" x14ac:dyDescent="0.25">
      <c r="A48" s="32" t="s">
        <v>21</v>
      </c>
      <c r="B48" s="34" t="s">
        <v>66</v>
      </c>
      <c r="C48" s="63">
        <v>0</v>
      </c>
      <c r="D48" s="63">
        <v>0</v>
      </c>
      <c r="E48" s="63">
        <v>0</v>
      </c>
      <c r="F48" s="63">
        <v>0</v>
      </c>
      <c r="G48" s="62" t="s">
        <v>77</v>
      </c>
      <c r="H48" s="63">
        <v>0</v>
      </c>
      <c r="I48" s="62" t="s">
        <v>77</v>
      </c>
      <c r="J48" s="63">
        <v>0</v>
      </c>
      <c r="K48" s="62" t="s">
        <v>77</v>
      </c>
      <c r="L48" s="63">
        <v>0</v>
      </c>
      <c r="M48" s="62" t="s">
        <v>77</v>
      </c>
      <c r="N48" s="63">
        <v>0</v>
      </c>
      <c r="O48" s="62" t="s">
        <v>77</v>
      </c>
      <c r="P48" s="65">
        <f t="shared" si="20"/>
        <v>0</v>
      </c>
      <c r="Q48" s="65">
        <f t="shared" si="19"/>
        <v>0</v>
      </c>
    </row>
    <row r="49" spans="1:17" ht="19.5" thickBot="1" x14ac:dyDescent="0.3">
      <c r="A49" s="36" t="s">
        <v>22</v>
      </c>
      <c r="B49" s="38" t="s">
        <v>67</v>
      </c>
      <c r="C49" s="63">
        <v>0</v>
      </c>
      <c r="D49" s="63">
        <v>0</v>
      </c>
      <c r="E49" s="63">
        <v>0</v>
      </c>
      <c r="F49" s="63">
        <v>0</v>
      </c>
      <c r="G49" s="63" t="s">
        <v>85</v>
      </c>
      <c r="H49" s="63">
        <v>0</v>
      </c>
      <c r="I49" s="63" t="s">
        <v>85</v>
      </c>
      <c r="J49" s="63">
        <v>0</v>
      </c>
      <c r="K49" s="63" t="s">
        <v>85</v>
      </c>
      <c r="L49" s="63">
        <v>0</v>
      </c>
      <c r="M49" s="63" t="s">
        <v>85</v>
      </c>
      <c r="N49" s="63">
        <v>0</v>
      </c>
      <c r="O49" s="63" t="s">
        <v>85</v>
      </c>
      <c r="P49" s="65">
        <f>SUM(C49:F49,H49,J49,L49,N49)</f>
        <v>0</v>
      </c>
      <c r="Q49" s="65">
        <f t="shared" si="19"/>
        <v>0</v>
      </c>
    </row>
    <row r="50" spans="1:17" ht="38.25" thickBot="1" x14ac:dyDescent="0.3">
      <c r="A50" s="39"/>
      <c r="B50" s="40" t="s">
        <v>68</v>
      </c>
      <c r="C50" s="68">
        <v>0</v>
      </c>
      <c r="D50" s="68">
        <v>0</v>
      </c>
      <c r="E50" s="68">
        <v>0</v>
      </c>
      <c r="F50" s="68">
        <v>0</v>
      </c>
      <c r="G50" s="68" t="s">
        <v>77</v>
      </c>
      <c r="H50" s="68">
        <v>0</v>
      </c>
      <c r="I50" s="68" t="s">
        <v>77</v>
      </c>
      <c r="J50" s="68">
        <v>0</v>
      </c>
      <c r="K50" s="68" t="s">
        <v>77</v>
      </c>
      <c r="L50" s="68">
        <v>0</v>
      </c>
      <c r="M50" s="68" t="s">
        <v>77</v>
      </c>
      <c r="N50" s="68">
        <v>0</v>
      </c>
      <c r="O50" s="68" t="s">
        <v>77</v>
      </c>
      <c r="P50" s="67">
        <f>SUM(C50:F50,H50,J50,L50,N50)</f>
        <v>0</v>
      </c>
      <c r="Q50" s="67">
        <f t="shared" si="19"/>
        <v>0</v>
      </c>
    </row>
    <row r="51" spans="1:17" ht="38.25" thickBot="1" x14ac:dyDescent="0.3">
      <c r="A51" s="41"/>
      <c r="B51" s="42" t="s">
        <v>69</v>
      </c>
      <c r="C51" s="63">
        <v>0</v>
      </c>
      <c r="D51" s="63">
        <v>0</v>
      </c>
      <c r="E51" s="63">
        <v>0</v>
      </c>
      <c r="F51" s="63">
        <v>0</v>
      </c>
      <c r="G51" s="68" t="s">
        <v>77</v>
      </c>
      <c r="H51" s="63">
        <v>0</v>
      </c>
      <c r="I51" s="68" t="s">
        <v>77</v>
      </c>
      <c r="J51" s="63">
        <v>0</v>
      </c>
      <c r="K51" s="68" t="s">
        <v>77</v>
      </c>
      <c r="L51" s="63">
        <v>0</v>
      </c>
      <c r="M51" s="68" t="s">
        <v>77</v>
      </c>
      <c r="N51" s="63">
        <v>0</v>
      </c>
      <c r="O51" s="68" t="s">
        <v>77</v>
      </c>
      <c r="P51" s="67">
        <f t="shared" ref="P51:P53" si="21">SUM(C51:F51,H51,J51,L51,N51)</f>
        <v>0</v>
      </c>
      <c r="Q51" s="67">
        <f t="shared" si="19"/>
        <v>0</v>
      </c>
    </row>
    <row r="52" spans="1:17" ht="38.25" thickBot="1" x14ac:dyDescent="0.3">
      <c r="A52" s="41"/>
      <c r="B52" s="42" t="s">
        <v>70</v>
      </c>
      <c r="C52" s="63">
        <v>0</v>
      </c>
      <c r="D52" s="63">
        <v>0</v>
      </c>
      <c r="E52" s="63">
        <v>0</v>
      </c>
      <c r="F52" s="63">
        <v>0</v>
      </c>
      <c r="G52" s="68" t="s">
        <v>77</v>
      </c>
      <c r="H52" s="63">
        <v>0</v>
      </c>
      <c r="I52" s="68" t="s">
        <v>77</v>
      </c>
      <c r="J52" s="63">
        <v>0</v>
      </c>
      <c r="K52" s="68" t="s">
        <v>77</v>
      </c>
      <c r="L52" s="63">
        <v>0</v>
      </c>
      <c r="M52" s="68" t="s">
        <v>77</v>
      </c>
      <c r="N52" s="63">
        <v>0</v>
      </c>
      <c r="O52" s="68" t="s">
        <v>77</v>
      </c>
      <c r="P52" s="67">
        <f t="shared" si="21"/>
        <v>0</v>
      </c>
      <c r="Q52" s="67">
        <f t="shared" si="19"/>
        <v>0</v>
      </c>
    </row>
    <row r="53" spans="1:17" ht="19.5" thickBot="1" x14ac:dyDescent="0.3">
      <c r="A53" s="43"/>
      <c r="B53" s="44" t="s">
        <v>71</v>
      </c>
      <c r="C53" s="63">
        <v>0</v>
      </c>
      <c r="D53" s="63">
        <v>0</v>
      </c>
      <c r="E53" s="63">
        <v>0</v>
      </c>
      <c r="F53" s="63">
        <v>0</v>
      </c>
      <c r="G53" s="68" t="s">
        <v>77</v>
      </c>
      <c r="H53" s="63">
        <v>0</v>
      </c>
      <c r="I53" s="68" t="s">
        <v>77</v>
      </c>
      <c r="J53" s="63">
        <v>0</v>
      </c>
      <c r="K53" s="68" t="s">
        <v>77</v>
      </c>
      <c r="L53" s="63">
        <v>0</v>
      </c>
      <c r="M53" s="68" t="s">
        <v>77</v>
      </c>
      <c r="N53" s="63">
        <v>0</v>
      </c>
      <c r="O53" s="68" t="s">
        <v>77</v>
      </c>
      <c r="P53" s="67">
        <f t="shared" si="21"/>
        <v>0</v>
      </c>
      <c r="Q53" s="67">
        <f t="shared" si="19"/>
        <v>0</v>
      </c>
    </row>
    <row r="54" spans="1:17" x14ac:dyDescent="0.25">
      <c r="A54" s="45"/>
      <c r="B54" s="46"/>
      <c r="C54" s="46"/>
      <c r="D54" s="46"/>
      <c r="E54" s="46"/>
      <c r="F54" s="46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spans="1:17" x14ac:dyDescent="0.25">
      <c r="A55" s="47"/>
      <c r="B55" s="48"/>
      <c r="C55" s="48"/>
      <c r="D55" s="48"/>
      <c r="E55" s="48"/>
      <c r="F55" s="48"/>
      <c r="P55" s="69">
        <f>P20-[1]Источники!$K$18</f>
        <v>-85.305040533999971</v>
      </c>
    </row>
    <row r="56" spans="1:17" x14ac:dyDescent="0.25">
      <c r="A56" s="47"/>
      <c r="E56" s="70">
        <f>E20-'[2]1'!$T$18</f>
        <v>0</v>
      </c>
      <c r="F56" s="70">
        <f>F20-'[2]1'!$AD$18</f>
        <v>0</v>
      </c>
      <c r="H56" s="70">
        <f>H20-'[2]1'!$AN$18</f>
        <v>0</v>
      </c>
      <c r="J56" s="70">
        <f>J20-'[2]1'!$AX$18</f>
        <v>0</v>
      </c>
      <c r="L56" s="70">
        <f>L20-'[2]1'!$BH$18</f>
        <v>0</v>
      </c>
      <c r="N56" s="70">
        <f>N20-'[2]1'!$BR$18</f>
        <v>0</v>
      </c>
    </row>
    <row r="57" spans="1:17" x14ac:dyDescent="0.25">
      <c r="A57" s="47"/>
      <c r="E57" s="70">
        <f>E31-'[2]1'!$W$18</f>
        <v>0</v>
      </c>
      <c r="F57" s="70">
        <f>F31-'[2]1'!$AG$18</f>
        <v>0</v>
      </c>
      <c r="H57" s="70">
        <f>H31-'[2]1'!$AQ$18</f>
        <v>0</v>
      </c>
      <c r="J57" s="70">
        <f>J32+J33+J34-'[2]1'!$BB$18</f>
        <v>0</v>
      </c>
      <c r="L57" s="70">
        <f>L31-'[2]1'!$BK$18</f>
        <v>0</v>
      </c>
      <c r="N57" s="70">
        <f>N32+N34-'[2]1'!$BV$18</f>
        <v>0</v>
      </c>
    </row>
    <row r="58" spans="1:17" x14ac:dyDescent="0.25">
      <c r="A58" s="49"/>
      <c r="B58" s="49"/>
      <c r="C58" s="49"/>
      <c r="D58" s="49"/>
      <c r="E58" s="71">
        <f>E32+E34-'[2]1'!$X$18</f>
        <v>0</v>
      </c>
      <c r="F58" s="71">
        <f>F32+F33+F34-'[2]1'!$AH$18</f>
        <v>0</v>
      </c>
      <c r="G58" s="49"/>
      <c r="H58" s="71">
        <f>H32+H34-'[2]1'!$AR$18</f>
        <v>0</v>
      </c>
      <c r="I58" s="49"/>
      <c r="J58" s="49"/>
      <c r="K58" s="49"/>
      <c r="L58" s="71">
        <f>L32+L34-'[2]1'!$BL$18</f>
        <v>0</v>
      </c>
      <c r="M58" s="49"/>
      <c r="N58" s="71">
        <f>N31-'[2]1'!$BU$18</f>
        <v>0</v>
      </c>
      <c r="O58" s="49"/>
      <c r="P58" s="49"/>
    </row>
    <row r="59" spans="1:17" x14ac:dyDescent="0.25">
      <c r="A59" s="47"/>
    </row>
    <row r="60" spans="1:17" x14ac:dyDescent="0.25">
      <c r="A60" s="50"/>
      <c r="G60" s="51"/>
      <c r="H60" s="51"/>
      <c r="I60" s="51"/>
      <c r="J60" s="51"/>
      <c r="K60" s="51"/>
      <c r="L60" s="51"/>
      <c r="M60" s="51"/>
      <c r="N60" s="51"/>
      <c r="O60" s="51"/>
      <c r="P60" s="52"/>
    </row>
    <row r="61" spans="1:17" x14ac:dyDescent="0.25">
      <c r="G61" s="53"/>
      <c r="H61" s="53"/>
      <c r="I61" s="53"/>
      <c r="J61" s="53"/>
      <c r="K61" s="53"/>
      <c r="L61" s="53"/>
      <c r="M61" s="53"/>
      <c r="N61" s="53"/>
      <c r="O61" s="53"/>
    </row>
    <row r="62" spans="1:17" x14ac:dyDescent="0.25">
      <c r="A62" s="2"/>
      <c r="I62" s="17"/>
      <c r="J62" s="17"/>
      <c r="K62" s="17"/>
      <c r="L62" s="17"/>
      <c r="M62" s="17"/>
      <c r="N62" s="17"/>
      <c r="O62" s="17"/>
    </row>
  </sheetData>
  <mergeCells count="15">
    <mergeCell ref="L16:M16"/>
    <mergeCell ref="N16:O16"/>
    <mergeCell ref="P16:Q16"/>
    <mergeCell ref="A12:R12"/>
    <mergeCell ref="B15:D15"/>
    <mergeCell ref="A16:A17"/>
    <mergeCell ref="B16:B17"/>
    <mergeCell ref="F16:G16"/>
    <mergeCell ref="H16:I16"/>
    <mergeCell ref="J16:K16"/>
    <mergeCell ref="A5:Q5"/>
    <mergeCell ref="A7:Q7"/>
    <mergeCell ref="A9:Q9"/>
    <mergeCell ref="A10:Q10"/>
    <mergeCell ref="A13:Q13"/>
  </mergeCells>
  <pageMargins left="0.39370078740157483" right="0.39370078740157483" top="0.78740157480314965" bottom="0.39370078740157483" header="0.51181102362204722" footer="0.51181102362204722"/>
  <pageSetup paperSize="9" scale="32" fitToHeight="7" orientation="portrait" r:id="rId1"/>
  <headerFooter differentFirst="1" scaleWithDoc="0">
    <oddHeader>&amp;C&amp;P</oddHeader>
  </headerFooter>
  <rowBreaks count="1" manualBreakCount="1">
    <brk id="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Company>MOESK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KolesnikovDV</dc:creator>
  <cp:lastModifiedBy>Курнаева Наталья Павловна</cp:lastModifiedBy>
  <cp:lastPrinted>2016-03-15T08:53:35Z</cp:lastPrinted>
  <dcterms:created xsi:type="dcterms:W3CDTF">2015-09-16T07:43:55Z</dcterms:created>
  <dcterms:modified xsi:type="dcterms:W3CDTF">2016-03-29T08:10:34Z</dcterms:modified>
</cp:coreProperties>
</file>